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<sst xmlns="http://schemas.openxmlformats.org/spreadsheetml/2006/main" count="328" uniqueCount="114">
  <si>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</si>
  <si>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</si>
  <si>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</si>
  <si>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</si>
  <si>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</si>
  <si>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</si>
  <si>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</si>
  <si>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</si>
  <si>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</si>
  <si>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</si>
  <si>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</si>
  <si>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</si>
  <si>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</si>
  <si>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</si>
  <si>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</si>
  <si>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</si>
  <si>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</si>
  <si>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</si>
  <si>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</si>
  <si>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</si>
  <si>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</si>
  <si>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</si>
  <si>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</si>
  <si>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</si>
  <si>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</si>
  <si>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</si>
  <si>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</si>
  <si>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</si>
  <si>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</si>
  <si>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</si>
  <si>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</si>
  <si>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</si>
  <si>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</si>
  <si>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</si>
  <si>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</si>
  <si>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</si>
  <si>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</si>
  <si>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</si>
  <si>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</si>
  <si>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</si>
  <si>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</si>
  <si>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</si>
  <si>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</si>
  <si>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</si>
  <si>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</si>
  <si>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</si>
  <si>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</si>
  <si>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</si>
  <si>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</si>
  <si>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</si>
  <si>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</si>
  <si>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</si>
  <si>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</si>
  <si>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</si>
  <si>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</si>
  <si>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</si>
  <si>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</si>
  <si>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</si>
  <si>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</si>
  <si>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</si>
  <si>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</si>
  <si>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</si>
  <si>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</si>
  <si>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</si>
  <si>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</si>
  <si>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</si>
  <si>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</si>
  <si>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</si>
  <si>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</si>
  <si>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</si>
  <si>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</si>
  <si>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</si>
  <si>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</si>
  <si>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</si>
  <si>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</si>
  <si>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</si>
  <si>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</si>
  <si>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</si>
  <si>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</si>
  <si>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</si>
  <si>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</si>
  <si>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</si>
  <si>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</si>
  <si>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</si>
  <si>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</si>
  <si>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</si>
  <si>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</si>
  <si>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</si>
  <si>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</si>
  <si>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</si>
  <si>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</si>
  <si>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</si>
  <si>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</si>
  <si>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</si>
  <si>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</si>
  <si>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</si>
  <si>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</si>
  <si>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</si>
  <si>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</si>
  <si>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</si>
  <si>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</si>
  <si>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</si>
  <si>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</si>
  <si>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</si>
  <si>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</si>
  <si>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</si>
  <si>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</si>
  <si>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</si>
  <si>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</si>
  <si>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08.08.2019</t>
  </si>
  <si>
    <r>
      <t xml:space="preserve">станом на 08.08.2019р.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</si>
  <si>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</si>
  <si>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</si>
  <si>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08.08.2019р.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</si>
</sst>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"/>
      <color indexed="8"/>
      <name val="Times New Roman"/>
      <family val="1"/>
    </font>
    <font>
      <sz val="2.15"/>
      <color indexed="8"/>
      <name val="Times New Roman"/>
      <family val="1"/>
    </font>
    <font>
      <sz val="3.05"/>
      <color indexed="8"/>
      <name val="Times New Roman"/>
      <family val="1"/>
    </font>
    <font>
      <sz val="5.2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0"/>
        <c:lblOffset val="100"/>
        <c:tickLblSkip val="1"/>
        <c:noMultiLvlLbl val="0"/>
      </c:catAx>
      <c:valAx>
        <c:axId val="127968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40746"/>
        <c:axId val="24666715"/>
      </c:bar3D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0"/>
        <c:lblOffset val="100"/>
        <c:tickLblSkip val="1"/>
        <c:noMultiLvlLbl val="0"/>
      </c:catAx>
      <c:valAx>
        <c:axId val="2991181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0"/>
        <c:lblOffset val="100"/>
        <c:tickLblSkip val="1"/>
        <c:noMultiLvlLbl val="0"/>
      </c:catAx>
      <c:valAx>
        <c:axId val="693824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0"/>
        <c:lblOffset val="100"/>
        <c:tickLblSkip val="1"/>
        <c:noMultiLvlLbl val="0"/>
      </c:catAx>
      <c:valAx>
        <c:axId val="2512694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24815896"/>
        <c:axId val="22016473"/>
      </c:lineChart>
      <c:dateAx>
        <c:axId val="24815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01647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63930530"/>
        <c:axId val="38503859"/>
      </c:lineChart>
      <c:dateAx>
        <c:axId val="639305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50385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0990412"/>
        <c:axId val="31804845"/>
      </c:lineChart>
      <c:dateAx>
        <c:axId val="10990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80484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17808150"/>
        <c:axId val="26055623"/>
      </c:lineChart>
      <c:dateAx>
        <c:axId val="178081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05562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174016"/>
        <c:axId val="30130689"/>
      </c:bar3D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7401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1 136 964,7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-130 529,0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- 137 221,9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2.28</v>
          </cell>
          <cell r="K6">
            <v>31899278.28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0.00228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31899.278280000002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0.00228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31899.278280000002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7801.794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7801.8</v>
      </c>
      <c r="R5" s="69">
        <v>11.85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11.85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7801.8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7801.8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7801.8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10000</v>
      </c>
      <c r="P9" s="3">
        <f t="shared" si="1"/>
        <v>0</v>
      </c>
      <c r="Q9" s="2">
        <v>7801.8</v>
      </c>
      <c r="R9" s="71"/>
      <c r="S9" s="72"/>
      <c r="T9" s="70"/>
      <c r="U9" s="111"/>
      <c r="V9" s="112"/>
      <c r="W9" s="68">
        <f t="shared" si="3"/>
        <v>0</v>
      </c>
    </row>
    <row r="10" spans="1:23" ht="12.75">
      <c r="A10" s="10">
        <v>43686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4200</v>
      </c>
      <c r="P10" s="3">
        <f t="shared" si="1"/>
        <v>0</v>
      </c>
      <c r="Q10" s="2">
        <v>7801.8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43689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7801.8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43690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7801.8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7801.8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7801.8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7801.8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7801.8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7801.8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7801.8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7801.8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7801.8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7801.8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7801.8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7801.8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7801.8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25063.4</v>
      </c>
      <c r="C25" s="85">
        <f t="shared" si="4"/>
        <v>215</v>
      </c>
      <c r="D25" s="107">
        <f t="shared" si="4"/>
        <v>215</v>
      </c>
      <c r="E25" s="107">
        <f t="shared" si="4"/>
        <v>0</v>
      </c>
      <c r="F25" s="85">
        <f t="shared" si="4"/>
        <v>556.3000000000001</v>
      </c>
      <c r="G25" s="85">
        <f t="shared" si="4"/>
        <v>893.8000000000001</v>
      </c>
      <c r="H25" s="85">
        <f t="shared" si="4"/>
        <v>10210.6</v>
      </c>
      <c r="I25" s="85">
        <f t="shared" si="4"/>
        <v>439.79999999999995</v>
      </c>
      <c r="J25" s="85">
        <f t="shared" si="4"/>
        <v>175.10000000000002</v>
      </c>
      <c r="K25" s="85">
        <f t="shared" si="4"/>
        <v>822.9</v>
      </c>
      <c r="L25" s="85">
        <f t="shared" si="4"/>
        <v>427.8</v>
      </c>
      <c r="M25" s="84">
        <f t="shared" si="4"/>
        <v>204.27000000000115</v>
      </c>
      <c r="N25" s="84">
        <f t="shared" si="4"/>
        <v>39008.97</v>
      </c>
      <c r="O25" s="84">
        <f t="shared" si="4"/>
        <v>173300</v>
      </c>
      <c r="P25" s="86">
        <f>N25/O25</f>
        <v>0.22509503750721294</v>
      </c>
      <c r="Q25" s="2"/>
      <c r="R25" s="75">
        <f>SUM(R4:R24)</f>
        <v>11.85</v>
      </c>
      <c r="S25" s="75">
        <f>SUM(S4:S24)</f>
        <v>0</v>
      </c>
      <c r="T25" s="75">
        <f>SUM(T4:T24)</f>
        <v>56.55</v>
      </c>
      <c r="U25" s="128">
        <f>SUM(U4:U24)</f>
        <v>2</v>
      </c>
      <c r="V25" s="129"/>
      <c r="W25" s="110">
        <f>R25+S25+U25+T25+V25</f>
        <v>70.39999999999999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43685</v>
      </c>
      <c r="S30" s="131"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43685</v>
      </c>
      <c r="S40" s="120">
        <v>31899.278280000002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111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112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31899.278280000002</v>
      </c>
      <c r="B29" s="45">
        <v>65070</v>
      </c>
      <c r="C29" s="45">
        <v>1493.56</v>
      </c>
      <c r="D29" s="45">
        <v>24533</v>
      </c>
      <c r="E29" s="45">
        <v>207.71</v>
      </c>
      <c r="F29" s="45">
        <v>12500</v>
      </c>
      <c r="G29" s="45">
        <v>3526.32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5241.59</v>
      </c>
      <c r="N29" s="47">
        <f>M29-L29</f>
        <v>-96877.41</v>
      </c>
      <c r="O29" s="162">
        <f>серпень!S30</f>
        <v>0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690267.28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108542.41999999998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209917.14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26215.51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66618.19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22399.43000000014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1136964.6700000002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207.71</v>
      </c>
    </row>
    <row r="60" spans="1:3" ht="12.75">
      <c r="A60" s="76" t="s">
        <v>54</v>
      </c>
      <c r="B60" s="9">
        <f>F29</f>
        <v>12500</v>
      </c>
      <c r="C60" s="9">
        <f>G29</f>
        <v>3526.32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2019-08-09T12:33:48Z</dcterms:modified>
  <cp:category/>
  <cp:version/>
  <cp:contentType/>
  <cp:contentStatus/>
</cp:coreProperties>
</file>